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43" i="1" l="1"/>
  <c r="B35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6" i="1"/>
  <c r="B37" i="1"/>
  <c r="B38" i="1"/>
  <c r="B39" i="1"/>
  <c r="B40" i="1"/>
  <c r="B41" i="1"/>
  <c r="B42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<sst xmlns="http://schemas.openxmlformats.org/spreadsheetml/2006/main" count="611" uniqueCount="530">
  <si>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</si>
  <si>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</si>
  <si>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</si>
  <si>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</si>
  <si>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</si>
  <si>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</si>
  <si>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</si>
  <si>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</si>
  <si>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</si>
  <si>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</si>
  <si>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</si>
  <si>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</si>
  <si>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</si>
  <si>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</si>
  <si>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</si>
  <si>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</si>
  <si>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</si>
  <si>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</si>
  <si>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</si>
  <si>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</si>
  <si>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</si>
  <si>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</si>
  <si>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</si>
  <si>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</si>
  <si>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</si>
  <si>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</si>
  <si>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</si>
  <si>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</si>
  <si>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</si>
  <si>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</si>
  <si>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</si>
  <si>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</si>
  <si>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</si>
  <si>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</si>
  <si>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</si>
  <si>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</si>
  <si>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</si>
  <si>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</si>
  <si>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</si>
  <si>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</si>
  <si>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</si>
  <si>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</si>
  <si>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</si>
  <si>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</si>
  <si>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</si>
  <si>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</si>
  <si>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</si>
  <si>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</si>
  <si>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</si>
  <si>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</si>
  <si>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</si>
  <si>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</si>
  <si>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</si>
  <si>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</si>
  <si>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</si>
  <si>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</si>
  <si>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</si>
  <si>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</si>
  <si>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</si>
  <si>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</si>
  <si>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</si>
  <si>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</si>
  <si>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</si>
  <si>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</si>
  <si>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</si>
  <si>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</si>
  <si>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</si>
  <si>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</si>
  <si>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</si>
  <si>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</si>
  <si>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</si>
  <si>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</si>
  <si>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</si>
  <si>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</si>
  <si>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</si>
  <si>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</si>
  <si>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</si>
  <si>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</si>
  <si>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</si>
  <si>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</si>
  <si>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</si>
  <si>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</si>
  <si>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</si>
  <si>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</si>
  <si>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</si>
  <si>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</si>
  <si>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</si>
  <si>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</si>
  <si>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</si>
  <si>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</si>
  <si>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</si>
  <si>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</si>
  <si>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</si>
  <si>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</si>
  <si>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</si>
  <si>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</si>
  <si>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</si>
  <si>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</si>
  <si>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</si>
  <si>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</si>
  <si>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</si>
  <si>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</si>
  <si>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</si>
  <si>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</si>
  <si>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</si>
  <si>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</si>
  <si>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</si>
  <si>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</si>
  <si>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</si>
  <si>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</si>
  <si>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</si>
  <si>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</si>
  <si>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</si>
  <si>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</si>
  <si>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</si>
  <si>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</si>
  <si>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</si>
  <si>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</si>
  <si>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</si>
  <si>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</si>
  <si>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</si>
  <si>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</si>
  <si>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</si>
  <si>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</si>
  <si>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</si>
  <si>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</si>
  <si>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</si>
  <si>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</si>
  <si>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</si>
  <si>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</si>
  <si>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</si>
  <si>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</si>
  <si>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</si>
  <si>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</si>
  <si>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</si>
  <si>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</si>
  <si>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</si>
  <si>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</si>
  <si>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</si>
  <si>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</si>
  <si>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</si>
  <si>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</si>
  <si>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</si>
  <si>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</si>
  <si>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</si>
  <si>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</si>
  <si>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</si>
  <si>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</si>
  <si>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</si>
  <si>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</si>
  <si>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</si>
  <si>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</si>
  <si>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</si>
  <si>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</si>
  <si>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</si>
  <si>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</si>
  <si>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</si>
  <si>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</si>
  <si>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</si>
  <si>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</si>
  <si>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</si>
  <si>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</si>
  <si>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</si>
  <si>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</si>
  <si>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</si>
  <si>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</si>
  <si>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</si>
  <si>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</si>
  <si>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</si>
  <si>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</si>
  <si>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</si>
  <si>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</si>
  <si>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</si>
  <si>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</si>
  <si>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</si>
  <si>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</si>
  <si>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</si>
  <si>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</si>
  <si>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</si>
  <si>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</si>
  <si>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</si>
  <si>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</si>
  <si>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</si>
  <si>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</si>
  <si>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</si>
  <si>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</si>
  <si>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</si>
  <si>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</si>
  <si>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</si>
  <si>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</si>
  <si>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</si>
  <si>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</si>
  <si>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</si>
  <si>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</si>
  <si>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</si>
  <si>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</si>
  <si>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</si>
  <si>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</si>
  <si>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</si>
  <si>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</si>
  <si>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</si>
  <si>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</si>
  <si>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</si>
  <si>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</si>
  <si>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</si>
  <si>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</si>
  <si>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</si>
  <si>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</si>
  <si>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</si>
  <si>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</si>
  <si>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</si>
  <si>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</si>
  <si>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</si>
  <si>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</si>
  <si>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</si>
  <si>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</si>
  <si>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</si>
  <si>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</si>
  <si>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</si>
  <si>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</si>
  <si>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</si>
  <si>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</si>
  <si>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</si>
  <si>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</si>
  <si>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</si>
  <si>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</si>
  <si>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</si>
  <si>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</si>
  <si>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</si>
  <si>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</si>
  <si>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</si>
  <si>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</si>
  <si>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</si>
  <si>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</si>
  <si>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</si>
  <si>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</si>
  <si>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</si>
  <si>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</si>
  <si>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</si>
  <si>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</si>
  <si>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</si>
  <si>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</si>
  <si>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</si>
  <si>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</si>
  <si>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</si>
  <si>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</si>
  <si>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</si>
  <si>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</si>
  <si>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</si>
  <si>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</si>
  <si>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</si>
  <si>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</si>
  <si>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</si>
  <si>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</si>
  <si>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</si>
  <si>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</si>
  <si>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</si>
  <si>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</si>
  <si>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</si>
  <si>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</si>
  <si>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</si>
  <si>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</si>
  <si>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</si>
  <si>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</si>
  <si>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</si>
  <si>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</si>
  <si>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</si>
  <si>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</si>
  <si>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</si>
  <si>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</si>
  <si>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</si>
  <si>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</si>
  <si>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</si>
  <si>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</si>
  <si>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</si>
  <si>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</si>
  <si>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</si>
  <si>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</si>
  <si>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</si>
  <si>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</si>
  <si>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</si>
  <si>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</si>
  <si>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</si>
  <si>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</si>
  <si>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</si>
  <si>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</si>
  <si>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</si>
  <si>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</si>
  <si>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</si>
  <si>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</si>
  <si>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</si>
  <si>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</si>
  <si>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</si>
  <si>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</si>
  <si>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</si>
  <si>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</si>
  <si>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</si>
  <si>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</si>
  <si>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</si>
  <si>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</si>
  <si>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</si>
  <si>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</si>
  <si>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</si>
  <si>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</si>
  <si>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</si>
  <si>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</si>
  <si>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</si>
  <si>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</si>
  <si>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</si>
  <si>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</si>
  <si>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</si>
  <si>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</si>
  <si>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</si>
  <si>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</si>
  <si>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</si>
  <si>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</si>
  <si>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</si>
  <si>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</si>
  <si>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</si>
  <si>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</si>
  <si>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</si>
  <si>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</si>
  <si>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</si>
  <si>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</si>
  <si>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</si>
  <si>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</si>
  <si>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</si>
  <si>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</si>
  <si>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</si>
  <si>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</si>
  <si>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</si>
  <si>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</si>
  <si>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</si>
  <si>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</si>
  <si>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</si>
  <si>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</si>
  <si>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</si>
  <si>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</si>
  <si>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</si>
  <si>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</si>
  <si>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</si>
  <si>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</si>
  <si>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</si>
  <si>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</si>
  <si>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</si>
  <si>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</si>
  <si>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</si>
  <si>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</si>
  <si>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</si>
  <si>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</si>
  <si>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</si>
  <si>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</si>
  <si>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</si>
  <si>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</si>
  <si>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</si>
  <si>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</si>
  <si>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</si>
  <si>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</si>
  <si>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</si>
  <si>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</si>
  <si>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</si>
  <si>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</si>
  <si>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</si>
  <si>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</si>
  <si>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</si>
  <si>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</si>
  <si>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</si>
  <si>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</si>
  <si>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</si>
  <si>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</si>
  <si>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</si>
  <si>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</si>
  <si>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</si>
  <si>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</si>
  <si>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</si>
  <si>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</si>
  <si>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</si>
  <si>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</si>
  <si>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</si>
  <si>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</si>
  <si>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</si>
  <si>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</si>
  <si>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</si>
  <si>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</si>
  <si>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</si>
  <si>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</si>
  <si>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</si>
  <si>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</si>
  <si>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</si>
  <si>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</si>
  <si>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</si>
  <si>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</si>
  <si>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</si>
  <si>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</si>
  <si>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</si>
  <si>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</si>
  <si>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</si>
  <si>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</si>
  <si>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</si>
  <si>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</si>
  <si>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</si>
  <si>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</si>
  <si>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</si>
  <si>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</si>
  <si>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</si>
  <si>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</si>
  <si>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</si>
  <si>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</si>
  <si>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</si>
  <si>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</si>
  <si>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</si>
  <si>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</si>
  <si>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</si>
  <si>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</si>
  <si>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</si>
  <si>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</si>
  <si>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</si>
  <si>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</si>
  <si>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</si>
  <si>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</si>
  <si>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</si>
  <si>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</si>
  <si>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</si>
  <si>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</si>
  <si>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</si>
  <si>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</si>
  <si>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</si>
  <si>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</si>
  <si>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</si>
  <si>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</si>
  <si>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</si>
  <si>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</si>
  <si>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</si>
  <si>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</si>
  <si>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</si>
  <si>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</si>
  <si>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</si>
  <si>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</si>
  <si>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</si>
  <si>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</si>
  <si>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</si>
  <si>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</si>
  <si>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</si>
  <si>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</si>
  <si>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</si>
  <si>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</si>
  <si>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</si>
  <si>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</si>
  <si>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</si>
  <si>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</si>
  <si>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</si>
  <si>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</si>
  <si>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</si>
  <si>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</si>
  <si>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</si>
  <si>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</si>
  <si>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</si>
  <si>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</si>
  <si>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</si>
  <si>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</si>
  <si>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</si>
  <si>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</si>
  <si>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</si>
  <si>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</si>
  <si>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</si>
  <si>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</si>
  <si>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</si>
  <si>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</si>
  <si>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</si>
  <si>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</si>
  <si>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</si>
  <si>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</si>
  <si>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</si>
  <si>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</si>
  <si>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</si>
  <si>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</si>
  <si>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</si>
  <si>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</si>
  <si>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</si>
  <si>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</si>
  <si>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</si>
  <si>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</si>
  <si>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</si>
  <si>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</si>
  <si>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</si>
  <si>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</si>
  <si>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</si>
  <si>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</si>
  <si>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</si>
  <si>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</si>
  <si>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</si>
  <si>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</si>
  <si>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</si>
  <si>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</si>
  <si>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</si>
  <si>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</si>
  <si>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</si>
  <si>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</si>
  <si>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</si>
  <si>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</si>
  <si>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</si>
  <si>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</si>
  <si>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</si>
  <si>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</si>
  <si>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</si>
  <si>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</si>
  <si>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</si>
  <si>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</si>
  <si>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</si>
  <si>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</si>
  <si>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</si>
  <si>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</si>
  <si>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ВС_Оповещатель_Речевой _Всепогодный_Болид_ОПР-У110.1</t>
  </si>
  <si>
    <t>-------</t>
  </si>
  <si>
    <t>https://bolid.ru/id=522</t>
  </si>
  <si>
    <t>Версия 1</t>
  </si>
  <si>
    <t>22.04.19</t>
  </si>
  <si>
    <t>шт</t>
  </si>
  <si>
    <t>ЗАО НВП «Болид»</t>
  </si>
  <si>
    <t>АЦДР.425541.018</t>
  </si>
  <si>
    <t>ОПР-У110.1</t>
  </si>
  <si>
    <t>Оповещатель пожарный речевой всепогодный, 10/5 Вт, линия100 В, 130-16000 Гц</t>
  </si>
  <si>
    <t>Оповещатель пожарный речевой всепогодный ОПР-У110.1</t>
  </si>
  <si>
    <t>BIAS</t>
  </si>
  <si>
    <t>ImageType</t>
  </si>
  <si>
    <t>Цвет материалов семейства  может незначительно отличаться от реального.</t>
  </si>
  <si>
    <t>BC_Крепление(min)</t>
  </si>
  <si>
    <t>Минимальное смещение от стены</t>
  </si>
  <si>
    <t>Поворот оповещателя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</si>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</sst>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E23" sqref="E2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493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492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512</v>
      </c>
      <c r="B3" s="30"/>
      <c r="C3" s="31"/>
      <c r="D3" s="12"/>
      <c r="E3" s="12"/>
      <c r="F3" s="12"/>
    </row>
    <row r="4" spans="1:6" ht="17.25" customHeight="1" thickBot="1" x14ac:dyDescent="0.3">
      <c r="A4" s="15" t="s">
        <v>489</v>
      </c>
      <c r="B4" s="16" t="s">
        <v>491</v>
      </c>
      <c r="C4" s="17" t="s">
        <v>490</v>
      </c>
      <c r="D4" s="10"/>
      <c r="E4" s="10"/>
      <c r="F4" s="10"/>
    </row>
    <row r="5" spans="1:6" ht="47.25" x14ac:dyDescent="0.25">
      <c r="A5" s="19" t="s">
        <v>461</v>
      </c>
      <c r="B5" s="20" t="str">
        <f>IF(A5="-------",A5,VLOOKUP(A5,Лист2!$A$1:$B$293,2,FALSE))</f>
        <v>Ссылка на документацию по изделию</v>
      </c>
      <c r="C5" s="22" t="s">
        <v>514</v>
      </c>
      <c r="D5" s="9"/>
      <c r="E5" s="9"/>
      <c r="F5" s="9"/>
    </row>
    <row r="6" spans="1:6" ht="31.5" x14ac:dyDescent="0.25">
      <c r="A6" s="21" t="s">
        <v>304</v>
      </c>
      <c r="B6" s="18" t="str">
        <f>IF(A6="-------",A6,VLOOKUP(A6,Лист2!$A$1:$B$293,2,FALSE))</f>
        <v>Ссылка на web-страницу изделия</v>
      </c>
      <c r="C6" s="22" t="s">
        <v>514</v>
      </c>
      <c r="D6" s="9"/>
      <c r="E6" s="9"/>
      <c r="F6" s="9"/>
    </row>
    <row r="7" spans="1:6" ht="47.25" x14ac:dyDescent="0.25">
      <c r="A7" s="21" t="s">
        <v>161</v>
      </c>
      <c r="B7" s="18" t="str">
        <f>IF(A7="-------",A7,VLOOKUP(A7,Лист2!$A$1:$B$293,2,FALSE))</f>
        <v>Указывается версия Revit, для которой разработно и протестировано семейство.</v>
      </c>
      <c r="C7" s="22" t="s">
        <v>529</v>
      </c>
      <c r="D7" s="9"/>
      <c r="E7" s="9"/>
      <c r="F7" s="9"/>
    </row>
    <row r="8" spans="1:6" ht="31.5" x14ac:dyDescent="0.25">
      <c r="A8" s="21" t="s">
        <v>84</v>
      </c>
      <c r="B8" s="18" t="str">
        <f>IF(A8="-------",A8,VLOOKUP(A8,Лист2!$A$1:$B$293,2,FALSE))</f>
        <v>Указывается версия семейства (по правилам именования версий)</v>
      </c>
      <c r="C8" s="22" t="s">
        <v>515</v>
      </c>
      <c r="D8" s="9"/>
      <c r="E8" s="9"/>
      <c r="F8" s="9"/>
    </row>
    <row r="9" spans="1:6" ht="31.5" x14ac:dyDescent="0.25">
      <c r="A9" s="21" t="s">
        <v>260</v>
      </c>
      <c r="B9" s="18">
        <f>IF(A9="-------",A9,VLOOKUP(A9,Лист2!$A$1:$B$293,2,FALSE))</f>
        <v>0</v>
      </c>
      <c r="C9" s="22" t="s">
        <v>516</v>
      </c>
      <c r="D9" s="9"/>
      <c r="E9" s="9"/>
      <c r="F9" s="9"/>
    </row>
    <row r="10" spans="1:6" ht="31.5" x14ac:dyDescent="0.25">
      <c r="A10" s="21" t="s">
        <v>40</v>
      </c>
      <c r="B10" s="18" t="str">
        <f>IF(A10="-------",A10,VLOOKUP(A10,Лист2!$A$1:$B$293,2,FALSE))</f>
        <v>Единица измерения (кг, м.п., м², м³ и т.д.)</v>
      </c>
      <c r="C10" s="22" t="s">
        <v>517</v>
      </c>
      <c r="D10" s="9"/>
      <c r="E10" s="9"/>
      <c r="F10" s="9"/>
    </row>
    <row r="11" spans="1:6" ht="31.5" x14ac:dyDescent="0.25">
      <c r="A11" s="21" t="s">
        <v>253</v>
      </c>
      <c r="B11" s="18" t="str">
        <f>IF(A11="-------",A11,VLOOKUP(A11,Лист2!$A$1:$B$293,2,FALSE))</f>
        <v>Завод изготовитель оборудования</v>
      </c>
      <c r="C11" s="22" t="s">
        <v>518</v>
      </c>
      <c r="D11" s="9"/>
      <c r="E11" s="9"/>
      <c r="F11" s="9"/>
    </row>
    <row r="12" spans="1:6" ht="31.5" x14ac:dyDescent="0.25">
      <c r="A12" s="21" t="s">
        <v>408</v>
      </c>
      <c r="B12" s="18" t="str">
        <f>IF(A12="-------",A12,VLOOKUP(A12,Лист2!$A$1:$B$293,2,FALSE))</f>
        <v>Код оборудования, изделия, материала</v>
      </c>
      <c r="C12" s="22" t="s">
        <v>519</v>
      </c>
      <c r="D12" s="9"/>
      <c r="E12" s="9"/>
      <c r="F12" s="9"/>
    </row>
    <row r="13" spans="1:6" ht="31.5" x14ac:dyDescent="0.25">
      <c r="A13" s="21" t="s">
        <v>312</v>
      </c>
      <c r="B13" s="18" t="str">
        <f>IF(A13="-------",A13,VLOOKUP(A13,Лист2!$A$1:$B$293,2,FALSE))</f>
        <v>Тип, марка, обозначение документа, опросного листа</v>
      </c>
      <c r="C13" s="22" t="s">
        <v>520</v>
      </c>
      <c r="D13" s="9"/>
      <c r="E13" s="9"/>
      <c r="F13" s="9"/>
    </row>
    <row r="14" spans="1:6" ht="15.75" x14ac:dyDescent="0.25">
      <c r="A14" s="21" t="s">
        <v>0</v>
      </c>
      <c r="B14" s="18" t="str">
        <f>IF(A14="-------",A14,VLOOKUP(A14,Лист2!$A$1:$B$293,2,FALSE))</f>
        <v>Масса единицы изделия</v>
      </c>
      <c r="C14" s="22">
        <v>2</v>
      </c>
      <c r="D14" s="9"/>
      <c r="E14" s="9"/>
      <c r="F14" s="9"/>
    </row>
    <row r="15" spans="1:6" ht="63" x14ac:dyDescent="0.25">
      <c r="A15" s="21" t="s">
        <v>410</v>
      </c>
      <c r="B15" s="1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521</v>
      </c>
      <c r="D15" s="9"/>
      <c r="E15" s="9"/>
      <c r="F15" s="9"/>
    </row>
    <row r="16" spans="1:6" ht="47.25" x14ac:dyDescent="0.25">
      <c r="A16" s="21" t="s">
        <v>205</v>
      </c>
      <c r="B16" s="18" t="str">
        <f>IF(A16="-------",A16,VLOOKUP(A16,Лист2!$A$1:$B$293,2,FALSE))</f>
        <v>Наименование в краткой форме, для размещения на графических документах</v>
      </c>
      <c r="C16" s="22" t="s">
        <v>522</v>
      </c>
      <c r="D16" s="9"/>
      <c r="E16" s="9"/>
      <c r="F16" s="9"/>
    </row>
    <row r="17" spans="1:6" ht="47.25" x14ac:dyDescent="0.25">
      <c r="A17" s="21" t="s">
        <v>308</v>
      </c>
      <c r="B17" s="1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2" t="s">
        <v>523</v>
      </c>
      <c r="D17" s="9"/>
      <c r="E17" s="9"/>
      <c r="F17" s="9"/>
    </row>
    <row r="18" spans="1:6" ht="15.75" x14ac:dyDescent="0.25">
      <c r="A18" s="21" t="s">
        <v>207</v>
      </c>
      <c r="B18" s="18">
        <f>IF(A18="-------",A18,VLOOKUP(A18,Лист2!$A$1:$B$293,2,FALSE))</f>
        <v>0</v>
      </c>
      <c r="C18" s="22"/>
      <c r="D18" s="9"/>
      <c r="E18" s="9"/>
      <c r="F18" s="9"/>
    </row>
    <row r="19" spans="1:6" ht="15.75" x14ac:dyDescent="0.25">
      <c r="A19" s="21" t="s">
        <v>441</v>
      </c>
      <c r="B19" s="18" t="str">
        <f>IF(A19="-------",A19,VLOOKUP(A19,Лист2!$A$1:$B$293,2,FALSE))</f>
        <v>Габаритный размер (высота элемента)</v>
      </c>
      <c r="C19" s="22">
        <v>313</v>
      </c>
      <c r="D19" s="9"/>
      <c r="E19" s="9"/>
      <c r="F19" s="9"/>
    </row>
    <row r="20" spans="1:6" ht="31.5" x14ac:dyDescent="0.25">
      <c r="A20" s="21" t="s">
        <v>335</v>
      </c>
      <c r="B20" s="18" t="str">
        <f>IF(A20="-------",A20,VLOOKUP(A20,Лист2!$A$1:$B$293,2,FALSE))</f>
        <v>Глубина проема, отверстия, приямка</v>
      </c>
      <c r="C20" s="22">
        <v>105</v>
      </c>
      <c r="D20" s="9"/>
      <c r="E20" s="9"/>
      <c r="F20" s="9"/>
    </row>
    <row r="21" spans="1:6" ht="31.5" x14ac:dyDescent="0.25">
      <c r="A21" s="23" t="s">
        <v>294</v>
      </c>
      <c r="B21" s="18" t="str">
        <f>IF(A21="-------",A21,VLOOKUP(A21,Лист2!$A$1:$B$293,2,FALSE))</f>
        <v>Габаритный размер (ширина элемента)</v>
      </c>
      <c r="C21" s="22">
        <v>150</v>
      </c>
      <c r="D21" s="9"/>
      <c r="E21" s="9"/>
      <c r="F21" s="9"/>
    </row>
    <row r="22" spans="1:6" ht="15.75" x14ac:dyDescent="0.25">
      <c r="A22" s="23" t="s">
        <v>494</v>
      </c>
      <c r="B22" s="18" t="str">
        <f>IF(A22="-------",A22,VLOOKUP(A22,Лист2!$A$1:$B$293,2,FALSE))</f>
        <v>Изображение 3D</v>
      </c>
      <c r="C22" s="22" t="s">
        <v>524</v>
      </c>
      <c r="D22" s="9"/>
      <c r="E22" s="9"/>
      <c r="F22" s="9"/>
    </row>
    <row r="23" spans="1:6" ht="15.75" x14ac:dyDescent="0.25">
      <c r="A23" s="23" t="s">
        <v>496</v>
      </c>
      <c r="B23" s="18" t="str">
        <f>IF(A23="-------",A23,VLOOKUP(A23,Лист2!$A$1:$B$293,2,FALSE))</f>
        <v>Изображение УГО</v>
      </c>
      <c r="C23" s="22" t="s">
        <v>524</v>
      </c>
      <c r="D23" s="9"/>
      <c r="E23" s="9"/>
      <c r="F23" s="9"/>
    </row>
    <row r="24" spans="1:6" ht="47.25" x14ac:dyDescent="0.25">
      <c r="A24" s="23" t="s">
        <v>179</v>
      </c>
      <c r="B24" s="18" t="str">
        <f>IF(A24="-------",A24,VLOOKUP(A24,Лист2!$A$1:$B$293,2,FALSE))</f>
        <v>Примечание к материалу</v>
      </c>
      <c r="C24" s="22" t="s">
        <v>525</v>
      </c>
      <c r="D24" s="9"/>
      <c r="E24" s="9"/>
      <c r="F24" s="9"/>
    </row>
    <row r="25" spans="1:6" ht="15.75" x14ac:dyDescent="0.25">
      <c r="A25" s="23" t="s">
        <v>513</v>
      </c>
      <c r="B25" s="18" t="str">
        <f>IF(A25="-------",A25,VLOOKUP(A25,Лист2!$A$1:$B$293,2,FALSE))</f>
        <v>-------</v>
      </c>
      <c r="C25" s="22" t="s">
        <v>513</v>
      </c>
      <c r="D25" s="9"/>
      <c r="E25" s="9"/>
      <c r="F25" s="9"/>
    </row>
    <row r="26" spans="1:6" ht="31.5" x14ac:dyDescent="0.25">
      <c r="A26" s="23" t="s">
        <v>498</v>
      </c>
      <c r="B26" s="18" t="str">
        <f>IF(A26="-------",A26,VLOOKUP(A26,Лист2!$A$1:$B$293,2,FALSE))</f>
        <v>Адрес прибора управления</v>
      </c>
      <c r="C26" s="22"/>
      <c r="D26" s="9"/>
      <c r="E26" s="9"/>
      <c r="F26" s="9"/>
    </row>
    <row r="27" spans="1:6" ht="31.5" x14ac:dyDescent="0.25">
      <c r="A27" s="23" t="s">
        <v>192</v>
      </c>
      <c r="B27" s="18" t="str">
        <f>IF(A27="-------",A27,VLOOKUP(A27,Лист2!$A$1:$B$293,2,FALSE))</f>
        <v>Адрес устройства для обмена по интерфейсу RS-485.</v>
      </c>
      <c r="C27" s="22"/>
      <c r="D27" s="9"/>
      <c r="E27" s="9"/>
      <c r="F27" s="9"/>
    </row>
    <row r="28" spans="1:6" ht="31.5" x14ac:dyDescent="0.25">
      <c r="A28" s="23" t="s">
        <v>274</v>
      </c>
      <c r="B28" s="18" t="str">
        <f>IF(A28="-------",A28,VLOOKUP(A28,Лист2!$A$1:$B$293,2,FALSE))</f>
        <v>Расстояние от центра до верхней границы зоны обслуживания</v>
      </c>
      <c r="C28" s="22">
        <v>200</v>
      </c>
      <c r="D28" s="9"/>
      <c r="E28" s="9"/>
      <c r="F28" s="9"/>
    </row>
    <row r="29" spans="1:6" ht="31.5" x14ac:dyDescent="0.25">
      <c r="A29" s="23" t="s">
        <v>339</v>
      </c>
      <c r="B29" s="18" t="str">
        <f>IF(A29="-------",A29,VLOOKUP(A29,Лист2!$A$1:$B$293,2,FALSE))</f>
        <v>Расстояние от центра до левой границы зоны обслуживания</v>
      </c>
      <c r="C29" s="22">
        <v>200</v>
      </c>
      <c r="D29" s="9"/>
      <c r="E29" s="9"/>
      <c r="F29" s="9"/>
    </row>
    <row r="30" spans="1:6" ht="31.5" x14ac:dyDescent="0.25">
      <c r="A30" s="23" t="s">
        <v>481</v>
      </c>
      <c r="B30" s="18" t="str">
        <f>IF(A30="-------",A30,VLOOKUP(A30,Лист2!$A$1:$B$293,2,FALSE))</f>
        <v>Расстояние от центра до нижней границы зоны обслуживания</v>
      </c>
      <c r="C30" s="22">
        <v>200</v>
      </c>
    </row>
    <row r="31" spans="1:6" ht="31.5" x14ac:dyDescent="0.25">
      <c r="A31" s="23" t="s">
        <v>221</v>
      </c>
      <c r="B31" s="18" t="str">
        <f>IF(A31="-------",A31,VLOOKUP(A31,Лист2!$A$1:$B$293,2,FALSE))</f>
        <v>Расстояние от центра до правой границы зоны обслуживания</v>
      </c>
      <c r="C31" s="22">
        <v>200</v>
      </c>
    </row>
    <row r="32" spans="1:6" ht="15.75" x14ac:dyDescent="0.25">
      <c r="A32" s="23" t="s">
        <v>141</v>
      </c>
      <c r="B32" s="18" t="str">
        <f>IF(A32="-------",A32,VLOOKUP(A32,Лист2!$A$1:$B$293,2,FALSE))</f>
        <v>Глубина зоны обслуживания</v>
      </c>
      <c r="C32" s="22">
        <v>500</v>
      </c>
    </row>
    <row r="33" spans="1:17" ht="63" x14ac:dyDescent="0.25">
      <c r="A33" s="23" t="s">
        <v>286</v>
      </c>
      <c r="B33" s="18" t="str">
        <f>IF(A33="-------",A33,VLOOKUP(A33,Лист2!$A$1:$B$293,2,FALSE))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3" s="22">
        <v>0</v>
      </c>
    </row>
    <row r="34" spans="1:17" ht="15.75" x14ac:dyDescent="0.25">
      <c r="A34" s="23" t="s">
        <v>500</v>
      </c>
      <c r="B34" s="18" t="str">
        <f>IF(A34="-------",A34,VLOOKUP(A34,Лист2!$A$1:$B$293,2,FALSE))</f>
        <v>Интерфейс</v>
      </c>
      <c r="C34" s="22"/>
    </row>
    <row r="35" spans="1:17" ht="15.75" x14ac:dyDescent="0.25">
      <c r="A35" s="23" t="s">
        <v>526</v>
      </c>
      <c r="B35" s="18" t="str">
        <f>IF(A35="-------",A35,VLOOKUP(A35,Лист2!$A$1:$B$294,2,FALSE))</f>
        <v>Минимальное смещение от стены</v>
      </c>
      <c r="C35" s="22">
        <v>1</v>
      </c>
    </row>
    <row r="36" spans="1:17" ht="15.75" x14ac:dyDescent="0.25">
      <c r="A36" s="23" t="s">
        <v>502</v>
      </c>
      <c r="B36" s="18" t="str">
        <f>IF(A36="-------",A36,VLOOKUP(A36,Лист2!$A$1:$B$293,2,FALSE))</f>
        <v>Линия</v>
      </c>
      <c r="C36" s="22"/>
    </row>
    <row r="37" spans="1:17" ht="31.5" x14ac:dyDescent="0.25">
      <c r="A37" s="23" t="s">
        <v>203</v>
      </c>
      <c r="B37" s="18" t="str">
        <f>IF(A37="-------",A37,VLOOKUP(A37,Лист2!$A$1:$B$293,2,FALSE))</f>
        <v>Отображение семейства в спецификации</v>
      </c>
      <c r="C37" s="22">
        <v>1</v>
      </c>
      <c r="Q37" s="1"/>
    </row>
    <row r="38" spans="1:17" ht="31.5" x14ac:dyDescent="0.25">
      <c r="A38" s="23" t="s">
        <v>504</v>
      </c>
      <c r="B38" s="18" t="str">
        <f>IF(A38="-------",A38,VLOOKUP(A38,Лист2!$A$1:$B$293,2,FALSE))</f>
        <v>Прибор управления</v>
      </c>
      <c r="C38" s="22"/>
    </row>
    <row r="39" spans="1:17" ht="31.5" x14ac:dyDescent="0.25">
      <c r="A39" s="23" t="s">
        <v>506</v>
      </c>
      <c r="B39" s="18" t="str">
        <f>IF(A39="-------",A39,VLOOKUP(A39,Лист2!$A$1:$B$293,2,FALSE))</f>
        <v>Приоритет в спецификации</v>
      </c>
      <c r="C39" s="22">
        <v>0</v>
      </c>
    </row>
    <row r="40" spans="1:17" ht="31.5" x14ac:dyDescent="0.25">
      <c r="A40" s="23" t="s">
        <v>432</v>
      </c>
      <c r="B40" s="18" t="str">
        <f>IF(A40="-------",A40,VLOOKUP(A40,Лист2!$A$1:$B$293,2,FALSE))</f>
        <v>Смещение условно-графического обозначения по оси Х влево, вправо.</v>
      </c>
      <c r="C40" s="22">
        <v>0</v>
      </c>
    </row>
    <row r="41" spans="1:17" ht="15.75" x14ac:dyDescent="0.25">
      <c r="A41" s="23" t="s">
        <v>508</v>
      </c>
      <c r="B41" s="18" t="str">
        <f>IF(A41="-------",A41,VLOOKUP(A41,Лист2!$A$1:$B$293,2,FALSE))</f>
        <v>УГО влево</v>
      </c>
      <c r="C41" s="22">
        <v>1</v>
      </c>
    </row>
    <row r="42" spans="1:17" ht="15.75" x14ac:dyDescent="0.25">
      <c r="A42" s="23" t="s">
        <v>510</v>
      </c>
      <c r="B42" s="18" t="str">
        <f>IF(A42="-------",A42,VLOOKUP(A42,Лист2!$A$1:$B$293,2,FALSE))</f>
        <v>УГО вправо</v>
      </c>
      <c r="C42" s="22">
        <v>0</v>
      </c>
    </row>
    <row r="43" spans="1:17" ht="16.5" thickBot="1" x14ac:dyDescent="0.3">
      <c r="A43" s="25" t="s">
        <v>116</v>
      </c>
      <c r="B43" s="24" t="str">
        <f>IF(A43="------Лист2!Лист2!B63-",A43,VLOOKUP(A43,Лист2!$A$1:$B$293,2,FALSE))</f>
        <v>Поворот оповещателя</v>
      </c>
      <c r="C43" s="26">
        <v>0</v>
      </c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4"/>
  <sheetViews>
    <sheetView topLeftCell="A34" workbookViewId="0">
      <selection activeCell="B66" sqref="B66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528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54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39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54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50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54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39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39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54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50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50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50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18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54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54</v>
      </c>
    </row>
    <row r="160" spans="1:2" x14ac:dyDescent="0.25">
      <c r="A160" s="6" t="s">
        <v>279</v>
      </c>
      <c r="B160" s="6" t="s">
        <v>54</v>
      </c>
    </row>
    <row r="161" spans="1:2" x14ac:dyDescent="0.25">
      <c r="A161" s="6" t="s">
        <v>280</v>
      </c>
      <c r="B161" s="6" t="s">
        <v>54</v>
      </c>
    </row>
    <row r="162" spans="1:2" x14ac:dyDescent="0.25">
      <c r="A162" s="6" t="s">
        <v>281</v>
      </c>
      <c r="B162" s="6" t="s">
        <v>54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50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39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50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50</v>
      </c>
    </row>
    <row r="199" spans="1:2" x14ac:dyDescent="0.25">
      <c r="A199" s="6" t="s">
        <v>344</v>
      </c>
      <c r="B199" s="6" t="s">
        <v>50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39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50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50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50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54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50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54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39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54</v>
      </c>
    </row>
    <row r="262" spans="1:2" x14ac:dyDescent="0.25">
      <c r="A262" s="6" t="s">
        <v>449</v>
      </c>
      <c r="B262" s="6" t="s">
        <v>50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39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4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6" t="s">
        <v>508</v>
      </c>
      <c r="B292" s="6" t="s">
        <v>509</v>
      </c>
    </row>
    <row r="293" spans="1:2" x14ac:dyDescent="0.25">
      <c r="A293" s="6" t="s">
        <v>510</v>
      </c>
      <c r="B293" s="6" t="s">
        <v>511</v>
      </c>
    </row>
    <row r="294" spans="1:2" x14ac:dyDescent="0.25">
      <c r="A294" s="6" t="s">
        <v>526</v>
      </c>
      <c r="B294" s="6" t="s">
        <v>527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2024-12-02T13:33:08Z</dcterms:modified>
</cp:coreProperties>
</file>